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jernvarmefyn365-my.sharepoint.com/personal/jsk_fjernvarmefyn_dk/Documents/Skrivebord/"/>
    </mc:Choice>
  </mc:AlternateContent>
  <xr:revisionPtr revIDLastSave="0" documentId="8_{6ACEA44F-DF6A-4540-836A-442B543B18DE}" xr6:coauthVersionLast="47" xr6:coauthVersionMax="47" xr10:uidLastSave="{00000000-0000-0000-0000-000000000000}"/>
  <bookViews>
    <workbookView xWindow="-120" yWindow="-120" windowWidth="29040" windowHeight="17520" xr2:uid="{FD8CF503-558A-4DC1-92FB-03151694058A}"/>
  </bookViews>
  <sheets>
    <sheet name="Ark1" sheetId="1" r:id="rId1"/>
    <sheet name="forml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H5" i="1"/>
  <c r="E15" i="1"/>
  <c r="E12" i="1"/>
  <c r="N13" i="1"/>
  <c r="N12" i="1"/>
  <c r="N15" i="1" s="1"/>
  <c r="E13" i="1"/>
  <c r="E14" i="1"/>
</calcChain>
</file>

<file path=xl/sharedStrings.xml><?xml version="1.0" encoding="utf-8"?>
<sst xmlns="http://schemas.openxmlformats.org/spreadsheetml/2006/main" count="29" uniqueCount="21">
  <si>
    <t>GJ</t>
  </si>
  <si>
    <t>Årsforbrug  med nuværende forbrugsmønster</t>
  </si>
  <si>
    <t>årsforbrug (GJ)</t>
  </si>
  <si>
    <t>årsafkøling</t>
  </si>
  <si>
    <t>Årsafkøling</t>
  </si>
  <si>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</si>
  <si>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</si>
  <si>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årsforbrug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</si>
  <si>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t>Kr./år (ekskl.fast bidrag)</t>
  </si>
  <si>
    <t>(GJ*239)/m3</t>
  </si>
  <si>
    <r>
      <t>forbedret afkøling 30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</si>
  <si>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t>(GJ*239)/30</t>
  </si>
  <si>
    <t>Forventet driftomkostning</t>
  </si>
  <si>
    <t>(GJx163,75)+(m3*4,5)</t>
  </si>
  <si>
    <r>
      <t>Forventet årsforbrug med en optimal afkøling på 30</t>
    </r>
    <r>
      <rPr>
        <b/>
        <vertAlign val="superscript"/>
        <sz val="12"/>
        <rFont val="Aptos Narrow"/>
        <family val="2"/>
        <scheme val="minor"/>
      </rPr>
      <t>o</t>
    </r>
    <r>
      <rPr>
        <b/>
        <sz val="11"/>
        <color theme="1"/>
        <rFont val="Aptos Narrow"/>
        <family val="2"/>
        <scheme val="minor"/>
      </rPr>
      <t>C</t>
    </r>
  </si>
  <si>
    <t>Samlede varmeudgifter kr/år</t>
  </si>
  <si>
    <t>Beregnet afkøling</t>
  </si>
  <si>
    <r>
      <t>kr/år, hvis din gennemsnitlige årsafkøling af dit fjernvarmevand bliver optimeret til</t>
    </r>
    <r>
      <rPr>
        <b/>
        <sz val="14"/>
        <color theme="1"/>
        <rFont val="Aptos Narrow"/>
        <family val="2"/>
        <scheme val="minor"/>
      </rPr>
      <t xml:space="preserve"> </t>
    </r>
    <r>
      <rPr>
        <b/>
        <u/>
        <sz val="14"/>
        <color theme="1"/>
        <rFont val="Aptos Narrow"/>
        <family val="2"/>
        <scheme val="minor"/>
      </rPr>
      <t xml:space="preserve">30 </t>
    </r>
    <r>
      <rPr>
        <b/>
        <u/>
        <vertAlign val="superscript"/>
        <sz val="14"/>
        <color theme="1"/>
        <rFont val="Aptos Narrow"/>
        <family val="2"/>
        <scheme val="minor"/>
      </rPr>
      <t>o</t>
    </r>
    <r>
      <rPr>
        <b/>
        <u/>
        <sz val="14"/>
        <color theme="1"/>
        <rFont val="Aptos Narrow"/>
        <family val="2"/>
        <scheme val="minor"/>
      </rPr>
      <t>C</t>
    </r>
  </si>
  <si>
    <t>Indtast dit årsforbrug</t>
  </si>
  <si>
    <r>
      <t>Du kan beregne din årsafkøling og mulige besparelse ved at taste forbrugt energi (GJ) og forbrugt vandmængde (m</t>
    </r>
    <r>
      <rPr>
        <b/>
        <sz val="14"/>
        <color theme="1"/>
        <rFont val="Calibri"/>
        <family val="2"/>
      </rPr>
      <t>³</t>
    </r>
    <r>
      <rPr>
        <b/>
        <sz val="14"/>
        <color theme="1"/>
        <rFont val="Aptos Narrow"/>
        <family val="2"/>
        <scheme val="minor"/>
      </rPr>
      <t>) ind i de orange felter</t>
    </r>
  </si>
  <si>
    <t>Du vil kunne spare 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</si>
</sst>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2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vertAlign val="superscript"/>
      <sz val="14"/>
      <color theme="1"/>
      <name val="Aptos Narrow"/>
      <family val="2"/>
      <scheme val="minor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4" fontId="0" fillId="0" borderId="0" xfId="0" applyNumberFormat="1"/>
    <xf numFmtId="0" fontId="3" fillId="0" borderId="0" xfId="0" applyFont="1"/>
    <xf numFmtId="3" fontId="5" fillId="5" borderId="0" xfId="0" applyNumberFormat="1" applyFont="1" applyFill="1"/>
    <xf numFmtId="3" fontId="5" fillId="4" borderId="0" xfId="0" applyNumberFormat="1" applyFont="1" applyFill="1"/>
    <xf numFmtId="4" fontId="0" fillId="0" borderId="7" xfId="0" applyNumberFormat="1" applyBorder="1"/>
    <xf numFmtId="0" fontId="6" fillId="0" borderId="0" xfId="0" applyFont="1"/>
    <xf numFmtId="0" fontId="5" fillId="0" borderId="0" xfId="0" applyFont="1"/>
    <xf numFmtId="0" fontId="0" fillId="2" borderId="0" xfId="0" applyFill="1" applyProtection="1">
      <protection locked="0"/>
    </xf>
    <xf numFmtId="3" fontId="6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a-DK"/>
              <a:t>Forskel</a:t>
            </a:r>
            <a:r>
              <a:rPr lang="da-DK" baseline="0"/>
              <a:t> på samlede varmeudgifter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'Ark1'!$E$10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'Ark1'!$E$15</c:f>
              <c:numCache>
                <c:formatCode>#,##0</c:formatCode>
                <c:ptCount val="1"/>
                <c:pt idx="0">
                  <c:v>11706.25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3594-422F-833E-120BE8F5EC66}"/>
            </c:ext>
          </c:extLst>
        </c:ser>
        <c:ser>
          <c:idx val="2"/>
          <c:order val="2"/>
          <c:tx>
            <c:strRef>
              <c:f>'Ark1'!$F$10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'Ark1'!$F$15</c:f>
              <c:numCache>
                <c:formatCode>General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3594-422F-833E-120BE8F5EC66}"/>
            </c:ext>
          </c:extLst>
        </c:ser>
        <c:ser>
          <c:idx val="6"/>
          <c:order val="6"/>
          <c:tx>
            <c:strRef>
              <c:f>'Ark1'!$J$10</c:f>
              <c:strCache>
                <c:ptCount val="1"/>
                <c:pt idx="0">
                  <c:v>Forventet årsforbrug med en optimal afkøling på 30oC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'Ark1'!$J$15</c:f>
              <c:numCache>
                <c:formatCode>General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6-3594-422F-833E-120BE8F5EC66}"/>
            </c:ext>
          </c:extLst>
        </c:ser>
        <c:ser>
          <c:idx val="10"/>
          <c:order val="10"/>
          <c:tx>
            <c:strRef>
              <c:f>'Ark1'!$N$10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'Ark1'!$N$15</c:f>
              <c:numCache>
                <c:formatCode>#,##0</c:formatCode>
                <c:ptCount val="1"/>
                <c:pt idx="0">
                  <c:v>10978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A-3594-422F-833E-120BE8F5EC66}"/>
            </c:ext>
          </c:extLst>
        </c:ser>
        <c:ser>
          <c:idx val="11"/>
          <c:order val="11"/>
          <c:tx>
            <c:strRef>
              <c:f>'Ark1'!$O$10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'Ark1'!$O$15</c:f>
              <c:numCache>
                <c:formatCode>General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B-3594-422F-833E-120BE8F5EC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16417071"/>
        <c:axId val="18164401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'Ark1'!$D$10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'Ark1'!$D$15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594-422F-833E-120BE8F5EC6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'Ark1'!$G$10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'Ark1'!$G$15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594-422F-833E-120BE8F5EC6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'Ark1'!$H$10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'Ark1'!$H$15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594-422F-833E-120BE8F5EC6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'Ark1'!$I$10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'Ark1'!$I$15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594-422F-833E-120BE8F5EC6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'Ark1'!$K$10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'Ark1'!$K$15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594-422F-833E-120BE8F5EC6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'Ark1'!$L$10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'Ark1'!$L$15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594-422F-833E-120BE8F5EC6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'Ark1'!$M$10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'Ark1'!$M$15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594-422F-833E-120BE8F5EC66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'Ark1'!$P$10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'Ark1'!$P$15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594-422F-833E-120BE8F5EC66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'Ark1'!$Q$10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'Ark1'!$Q$15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594-422F-833E-120BE8F5EC66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'Ark1'!$R$10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'Ark1'!$R$15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594-422F-833E-120BE8F5EC66}"/>
                  </c:ext>
                </c:extLst>
              </c15:ser>
            </c15:filteredBarSeries>
          </c:ext>
        </c:extLst>
      </c:barChart>
      <c:catAx>
        <c:axId val="1816417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16440111"/>
        <c:crosses val="autoZero"/>
        <c:auto val="1"/>
        <c:lblAlgn val="ctr"/>
        <c:lblOffset val="100"/>
        <c:noMultiLvlLbl val="0"/>
      </c:catAx>
      <c:valAx>
        <c:axId val="181644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16417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19</xdr:row>
      <xdr:rowOff>176212</xdr:rowOff>
    </xdr:from>
    <xdr:to>
      <xdr:col>8</xdr:col>
      <xdr:colOff>381000</xdr:colOff>
      <xdr:row>37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89DC4D0-84A5-67B0-39E6-208847414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5C3E-AB25-4A32-B095-E524527BA7A1}">
  <dimension ref="A2:Q18"/>
  <sheetViews>
    <sheetView tabSelected="1" workbookViewId="0">
      <selection activeCell="O26" sqref="O26"/>
    </sheetView>
  </sheetViews>
  <sheetFormatPr defaultRowHeight="15" x14ac:dyDescent="0.25"/>
  <cols>
    <col min="1" max="1" width="10.85546875" customWidth="1"/>
    <col min="2" max="2" width="8" customWidth="1"/>
    <col min="3" max="3" width="9.42578125" customWidth="1"/>
    <col min="4" max="4" width="9.5703125" customWidth="1"/>
    <col min="5" max="5" width="11" customWidth="1"/>
    <col min="6" max="6" width="9.7109375" customWidth="1"/>
    <col min="7" max="7" width="12.42578125" bestFit="1" customWidth="1"/>
    <col min="10" max="10" width="17.42578125" customWidth="1"/>
  </cols>
  <sheetData>
    <row r="2" spans="1:17" ht="18.75" x14ac:dyDescent="0.3">
      <c r="A2" s="15" t="s">
        <v>19</v>
      </c>
    </row>
    <row r="4" spans="1:17" ht="16.5" x14ac:dyDescent="0.25">
      <c r="D4" t="s">
        <v>0</v>
      </c>
      <c r="F4" t="s">
        <v>6</v>
      </c>
      <c r="H4" t="s">
        <v>16</v>
      </c>
    </row>
    <row r="5" spans="1:17" x14ac:dyDescent="0.25">
      <c r="A5" s="11" t="s">
        <v>18</v>
      </c>
      <c r="D5" s="17">
        <v>55</v>
      </c>
      <c r="F5" s="17">
        <v>600</v>
      </c>
      <c r="H5" s="14">
        <f>D5*239/F5</f>
        <v>21.908333333333335</v>
      </c>
    </row>
    <row r="6" spans="1:17" x14ac:dyDescent="0.25">
      <c r="A6" s="11"/>
      <c r="D6" s="10"/>
      <c r="E6" s="16"/>
      <c r="F6" s="10"/>
      <c r="H6" s="10"/>
    </row>
    <row r="7" spans="1:17" x14ac:dyDescent="0.25">
      <c r="A7" s="11"/>
      <c r="D7" s="10"/>
      <c r="E7" s="16"/>
      <c r="F7" s="10"/>
      <c r="H7" s="10"/>
    </row>
    <row r="8" spans="1:17" x14ac:dyDescent="0.25">
      <c r="A8" s="11"/>
      <c r="E8" s="16"/>
      <c r="H8" s="10"/>
    </row>
    <row r="9" spans="1:17" x14ac:dyDescent="0.25">
      <c r="D9" s="16"/>
      <c r="E9" s="16"/>
      <c r="F9" s="16"/>
    </row>
    <row r="10" spans="1:17" ht="18" x14ac:dyDescent="0.25">
      <c r="A10" s="11" t="s">
        <v>1</v>
      </c>
      <c r="B10" s="11"/>
      <c r="C10" s="11"/>
      <c r="D10" s="11"/>
      <c r="E10" s="11"/>
      <c r="J10" s="11" t="s">
        <v>14</v>
      </c>
      <c r="K10" s="11"/>
      <c r="L10" s="11"/>
      <c r="M10" s="11"/>
    </row>
    <row r="11" spans="1:17" x14ac:dyDescent="0.25">
      <c r="A11" s="1"/>
      <c r="B11" s="2"/>
      <c r="C11" s="2"/>
      <c r="D11" s="2"/>
      <c r="E11" s="2"/>
      <c r="F11" s="2"/>
      <c r="G11" s="2"/>
      <c r="H11" s="3"/>
      <c r="J11" s="1"/>
      <c r="K11" s="2"/>
      <c r="L11" s="2"/>
      <c r="M11" s="2"/>
      <c r="N11" s="2"/>
      <c r="O11" s="2"/>
      <c r="P11" s="2"/>
      <c r="Q11" s="3"/>
    </row>
    <row r="12" spans="1:17" x14ac:dyDescent="0.25">
      <c r="A12" s="4" t="s">
        <v>2</v>
      </c>
      <c r="E12">
        <f>D5+0</f>
        <v>55</v>
      </c>
      <c r="F12" t="s">
        <v>0</v>
      </c>
      <c r="H12" s="5"/>
      <c r="J12" s="4" t="s">
        <v>2</v>
      </c>
      <c r="N12">
        <f>D5+0</f>
        <v>55</v>
      </c>
      <c r="Q12" s="5"/>
    </row>
    <row r="13" spans="1:17" ht="16.5" x14ac:dyDescent="0.25">
      <c r="A13" s="4" t="s">
        <v>7</v>
      </c>
      <c r="E13">
        <f>F5+0</f>
        <v>600</v>
      </c>
      <c r="F13" t="s">
        <v>6</v>
      </c>
      <c r="H13" s="5"/>
      <c r="J13" s="4" t="s">
        <v>7</v>
      </c>
      <c r="N13" s="10">
        <f>(D5*239)/30</f>
        <v>438.16666666666669</v>
      </c>
      <c r="Q13" s="5"/>
    </row>
    <row r="14" spans="1:17" ht="16.5" x14ac:dyDescent="0.25">
      <c r="A14" s="4" t="s">
        <v>3</v>
      </c>
      <c r="E14" s="10">
        <f>H5+0</f>
        <v>21.908333333333335</v>
      </c>
      <c r="F14" t="s">
        <v>5</v>
      </c>
      <c r="H14" s="5"/>
      <c r="J14" s="4" t="s">
        <v>3</v>
      </c>
      <c r="N14">
        <v>30</v>
      </c>
      <c r="O14" t="s">
        <v>5</v>
      </c>
      <c r="Q14" s="5"/>
    </row>
    <row r="15" spans="1:17" x14ac:dyDescent="0.25">
      <c r="A15" s="4" t="s">
        <v>15</v>
      </c>
      <c r="E15" s="12">
        <f>(D5*163.75)+(F5*4.5)</f>
        <v>11706.25</v>
      </c>
      <c r="F15" t="s">
        <v>8</v>
      </c>
      <c r="H15" s="5"/>
      <c r="J15" s="4" t="s">
        <v>15</v>
      </c>
      <c r="N15" s="13">
        <f>(N12*163.75)+(N13*4.5)</f>
        <v>10978</v>
      </c>
      <c r="O15" t="s">
        <v>8</v>
      </c>
      <c r="Q15" s="5"/>
    </row>
    <row r="16" spans="1:17" x14ac:dyDescent="0.25">
      <c r="A16" s="6"/>
      <c r="B16" s="7"/>
      <c r="C16" s="7"/>
      <c r="D16" s="7"/>
      <c r="E16" s="7"/>
      <c r="F16" s="7"/>
      <c r="G16" s="7"/>
      <c r="H16" s="8"/>
      <c r="J16" s="6"/>
      <c r="K16" s="7"/>
      <c r="L16" s="7"/>
      <c r="M16" s="7"/>
      <c r="N16" s="7"/>
      <c r="O16" s="7"/>
      <c r="P16" s="7"/>
      <c r="Q16" s="8"/>
    </row>
    <row r="18" spans="1:5" ht="16.5" customHeight="1" x14ac:dyDescent="0.3">
      <c r="A18" s="9" t="s">
        <v>20</v>
      </c>
      <c r="B18" s="9"/>
      <c r="C18" s="9"/>
      <c r="D18" s="18">
        <f>E15-N15</f>
        <v>728.25</v>
      </c>
      <c r="E18" s="9" t="s">
        <v>17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E1D4-82C9-48E7-AD49-CBE581AD7F48}">
  <dimension ref="A3:C5"/>
  <sheetViews>
    <sheetView workbookViewId="0">
      <selection activeCell="B9" sqref="B9"/>
    </sheetView>
  </sheetViews>
  <sheetFormatPr defaultRowHeight="15" x14ac:dyDescent="0.25"/>
  <cols>
    <col min="2" max="2" width="21.140625" customWidth="1"/>
    <col min="3" max="3" width="22.5703125" customWidth="1"/>
  </cols>
  <sheetData>
    <row r="3" spans="1:3" x14ac:dyDescent="0.25">
      <c r="A3" t="s">
        <v>4</v>
      </c>
      <c r="C3" t="s">
        <v>9</v>
      </c>
    </row>
    <row r="4" spans="1:3" ht="16.5" x14ac:dyDescent="0.25">
      <c r="A4" t="s">
        <v>10</v>
      </c>
      <c r="C4" t="s">
        <v>11</v>
      </c>
    </row>
    <row r="5" spans="1:3" x14ac:dyDescent="0.25">
      <c r="A5" t="s">
        <v>12</v>
      </c>
      <c r="C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formler</vt:lpstr>
    </vt:vector>
  </TitlesOfParts>
  <Company>Fjernvarme Fyn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Hindsgaul</dc:creator>
  <cp:lastModifiedBy>Jesper Schmidt Kruse</cp:lastModifiedBy>
  <dcterms:created xsi:type="dcterms:W3CDTF">2026-01-22T10:11:43Z</dcterms:created>
  <dcterms:modified xsi:type="dcterms:W3CDTF">2026-02-02T09:42:53Z</dcterms:modified>
</cp:coreProperties>
</file>